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bofeb-my.sharepoint.com/personal/ce_vbo-feb_be/Documents/Documents/Christophe/Perso/"/>
    </mc:Choice>
  </mc:AlternateContent>
  <xr:revisionPtr revIDLastSave="1" documentId="8_{0DD958BA-AEF5-40A5-BCDA-F3FA6F86097E}" xr6:coauthVersionLast="47" xr6:coauthVersionMax="47" xr10:uidLastSave="{FB422EE3-F350-4031-8171-2ED57AD0AF58}"/>
  <bookViews>
    <workbookView xWindow="-110" yWindow="-110" windowWidth="19420" windowHeight="12300" xr2:uid="{A9F80725-7CCE-4489-98CB-72ADAEC18842}"/>
  </bookViews>
  <sheets>
    <sheet name="Projet d'équipes 2023-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4" i="1"/>
  <c r="E34" i="1" s="1"/>
  <c r="E33" i="1"/>
  <c r="E32" i="1"/>
  <c r="D31" i="1"/>
  <c r="I32" i="1" s="1"/>
  <c r="E30" i="1"/>
  <c r="E29" i="1"/>
  <c r="E28" i="1"/>
  <c r="E27" i="1"/>
  <c r="I26" i="1"/>
  <c r="E26" i="1"/>
  <c r="E25" i="1"/>
  <c r="E24" i="1"/>
  <c r="E23" i="1"/>
  <c r="D22" i="1"/>
  <c r="E22" i="1" s="1"/>
  <c r="E21" i="1"/>
  <c r="D20" i="1"/>
  <c r="E19" i="1"/>
  <c r="E18" i="1"/>
  <c r="D17" i="1"/>
  <c r="E17" i="1" s="1"/>
  <c r="D16" i="1"/>
  <c r="E16" i="1" s="1"/>
  <c r="E15" i="1"/>
  <c r="D14" i="1"/>
  <c r="E13" i="1"/>
  <c r="E12" i="1"/>
  <c r="E11" i="1"/>
  <c r="D10" i="1"/>
  <c r="E10" i="1" s="1"/>
  <c r="D9" i="1"/>
  <c r="E9" i="1" s="1"/>
  <c r="E8" i="1"/>
  <c r="E7" i="1"/>
  <c r="E6" i="1"/>
  <c r="E5" i="1"/>
  <c r="D4" i="1"/>
  <c r="I7" i="1" s="1"/>
  <c r="I14" i="1" l="1"/>
  <c r="I20" i="1"/>
  <c r="E14" i="1"/>
  <c r="E20" i="1"/>
  <c r="E31" i="1"/>
  <c r="E4" i="1"/>
</calcChain>
</file>

<file path=xl/sharedStrings.xml><?xml version="1.0" encoding="utf-8"?>
<sst xmlns="http://schemas.openxmlformats.org/spreadsheetml/2006/main" count="122" uniqueCount="62">
  <si>
    <t>Projet d'équipes 2023-2024</t>
  </si>
  <si>
    <t>Index</t>
  </si>
  <si>
    <t>Joueur</t>
  </si>
  <si>
    <t>Classement</t>
  </si>
  <si>
    <t>Pourcentage total</t>
  </si>
  <si>
    <t>Nombre de rencontres jouées sur 18 par joueur</t>
  </si>
  <si>
    <t>Division</t>
  </si>
  <si>
    <t>Equipe</t>
  </si>
  <si>
    <t>Ergot Kentin</t>
  </si>
  <si>
    <t>C0</t>
  </si>
  <si>
    <t>Rés. A</t>
  </si>
  <si>
    <t>Ernaelsteen Christophe</t>
  </si>
  <si>
    <t>A</t>
  </si>
  <si>
    <t>Lothaire Vincent</t>
  </si>
  <si>
    <t>C4</t>
  </si>
  <si>
    <t>Cap</t>
  </si>
  <si>
    <t>Godard Michaël</t>
  </si>
  <si>
    <t>Lecomte Olivier</t>
  </si>
  <si>
    <t>C6</t>
  </si>
  <si>
    <t>Marechal Martin</t>
  </si>
  <si>
    <t>Delbrouck Eric</t>
  </si>
  <si>
    <t>Culot Emilien</t>
  </si>
  <si>
    <t>D0</t>
  </si>
  <si>
    <t>B</t>
  </si>
  <si>
    <t>Roussiaux Baptiste</t>
  </si>
  <si>
    <t>D2</t>
  </si>
  <si>
    <t>Dirick Vincent</t>
  </si>
  <si>
    <t>Peret Jean-Louis</t>
  </si>
  <si>
    <t>D4</t>
  </si>
  <si>
    <t>Abouzeid Ali</t>
  </si>
  <si>
    <t>D6</t>
  </si>
  <si>
    <t>Lecomte Rémi</t>
  </si>
  <si>
    <t>Thomas Philippe</t>
  </si>
  <si>
    <t>5A</t>
  </si>
  <si>
    <t>C</t>
  </si>
  <si>
    <t>Lardot Gaël</t>
  </si>
  <si>
    <t>Belva Frédéric</t>
  </si>
  <si>
    <t>Culot Florentine</t>
  </si>
  <si>
    <t>E0</t>
  </si>
  <si>
    <t>Hautot Pierre-Emile</t>
  </si>
  <si>
    <t>Brahy Mathys</t>
  </si>
  <si>
    <t>E2</t>
  </si>
  <si>
    <t>Dumont Marc</t>
  </si>
  <si>
    <t>Rés. C</t>
  </si>
  <si>
    <t>Fontanini Evan</t>
  </si>
  <si>
    <t>E4</t>
  </si>
  <si>
    <t>5B</t>
  </si>
  <si>
    <t>D</t>
  </si>
  <si>
    <t>Michèle Laffineur</t>
  </si>
  <si>
    <t>Corduant Océane</t>
  </si>
  <si>
    <t>Kévin Longueville</t>
  </si>
  <si>
    <t>Sante Lorent</t>
  </si>
  <si>
    <t>Plapied Hakim</t>
  </si>
  <si>
    <t>E6</t>
  </si>
  <si>
    <t>Englebert Pierre-Jean</t>
  </si>
  <si>
    <t>E</t>
  </si>
  <si>
    <t>Gilles Noah</t>
  </si>
  <si>
    <t>Meunier Clara</t>
  </si>
  <si>
    <t>Jadoul Mathis</t>
  </si>
  <si>
    <t>Rongvaux Catia</t>
  </si>
  <si>
    <t>NC</t>
  </si>
  <si>
    <t>Thomas Maxence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</si>
</sst>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4" fillId="5" borderId="1" xfId="0" quotePrefix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2" fillId="0" borderId="0" xfId="0" applyFont="1"/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bofeb-my.sharepoint.com/personal/ce_vbo-feb_be/Documents/Documents/Christophe/Perso/Equipes_2023_2024_Projet.xlsx" TargetMode="External"/><Relationship Id="rId1" Type="http://schemas.openxmlformats.org/officeDocument/2006/relationships/externalLinkPath" Target="Equipes_2023_2024_Proj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t résumé"/>
      <sheetName val="Projet final"/>
      <sheetName val="Liste de force"/>
    </sheetNames>
    <sheetDataSet>
      <sheetData sheetId="0"/>
      <sheetData sheetId="1">
        <row r="11">
          <cell r="D11" t="str">
            <v>Joueur</v>
          </cell>
          <cell r="F11" t="str">
            <v>Pourcentage joué dans l'équipe</v>
          </cell>
        </row>
        <row r="13">
          <cell r="D13" t="str">
            <v>Ernaelsteen Christophe</v>
          </cell>
          <cell r="F13">
            <v>50</v>
          </cell>
        </row>
        <row r="14">
          <cell r="D14" t="str">
            <v>Lothaire Vincent</v>
          </cell>
          <cell r="F14">
            <v>85</v>
          </cell>
        </row>
        <row r="15">
          <cell r="D15" t="str">
            <v>Godard Michaël</v>
          </cell>
          <cell r="F15">
            <v>85</v>
          </cell>
        </row>
        <row r="16">
          <cell r="D16" t="str">
            <v>Lecomte Olivier</v>
          </cell>
          <cell r="F16">
            <v>75</v>
          </cell>
        </row>
        <row r="17">
          <cell r="D17" t="str">
            <v>Marechal Martin</v>
          </cell>
          <cell r="F17">
            <v>90</v>
          </cell>
        </row>
        <row r="18">
          <cell r="F18">
            <v>385</v>
          </cell>
        </row>
        <row r="22">
          <cell r="D22" t="str">
            <v>Ergot Kentin</v>
          </cell>
          <cell r="F22">
            <v>0</v>
          </cell>
        </row>
        <row r="23">
          <cell r="D23" t="str">
            <v>Delbrouck Eric</v>
          </cell>
          <cell r="F23">
            <v>0</v>
          </cell>
        </row>
        <row r="30">
          <cell r="D30" t="str">
            <v>Culot Emilien</v>
          </cell>
          <cell r="F30">
            <v>50</v>
          </cell>
        </row>
        <row r="31">
          <cell r="D31" t="str">
            <v>Dirick Vincent</v>
          </cell>
          <cell r="F31">
            <v>50</v>
          </cell>
        </row>
        <row r="32">
          <cell r="D32" t="str">
            <v>Lotin Jean-Luc</v>
          </cell>
          <cell r="F32">
            <v>100</v>
          </cell>
        </row>
        <row r="33">
          <cell r="D33" t="str">
            <v>Roussiaux Baptiste</v>
          </cell>
          <cell r="F33">
            <v>90</v>
          </cell>
        </row>
        <row r="34">
          <cell r="D34" t="str">
            <v>Peret Jean-Louis</v>
          </cell>
          <cell r="F34">
            <v>60</v>
          </cell>
        </row>
        <row r="35">
          <cell r="F35">
            <v>395</v>
          </cell>
        </row>
        <row r="39">
          <cell r="D39" t="str">
            <v>Belva Frédéric</v>
          </cell>
          <cell r="F39">
            <v>45</v>
          </cell>
        </row>
        <row r="46">
          <cell r="D46" t="str">
            <v>Lardot Gaël</v>
          </cell>
          <cell r="F46">
            <v>70</v>
          </cell>
        </row>
        <row r="47">
          <cell r="D47" t="str">
            <v>Thomas Philippe</v>
          </cell>
          <cell r="F47">
            <v>85</v>
          </cell>
        </row>
        <row r="48">
          <cell r="D48" t="str">
            <v>Belva Frédéric</v>
          </cell>
          <cell r="F48">
            <v>5</v>
          </cell>
        </row>
        <row r="49">
          <cell r="D49" t="str">
            <v>Lecomte Rémi</v>
          </cell>
          <cell r="F49">
            <v>90</v>
          </cell>
        </row>
        <row r="50">
          <cell r="D50" t="str">
            <v>Abouzeid Ali</v>
          </cell>
          <cell r="F50">
            <v>85</v>
          </cell>
        </row>
        <row r="51">
          <cell r="F51">
            <v>395</v>
          </cell>
        </row>
        <row r="55">
          <cell r="D55" t="str">
            <v>Peret Jean-Louis</v>
          </cell>
          <cell r="F55">
            <v>0</v>
          </cell>
        </row>
        <row r="56">
          <cell r="D56" t="str">
            <v>Culot Florentine</v>
          </cell>
          <cell r="F56">
            <v>15</v>
          </cell>
        </row>
        <row r="57">
          <cell r="D57" t="str">
            <v>Hautot Pierre-Emile</v>
          </cell>
          <cell r="F57">
            <v>15</v>
          </cell>
        </row>
        <row r="58">
          <cell r="D58" t="str">
            <v>Brasseur Martin</v>
          </cell>
          <cell r="F58">
            <v>15</v>
          </cell>
        </row>
        <row r="59">
          <cell r="D59" t="str">
            <v>Palange Jonathan</v>
          </cell>
          <cell r="F59">
            <v>15</v>
          </cell>
        </row>
        <row r="67">
          <cell r="D67" t="str">
            <v>Culot Florentine</v>
          </cell>
          <cell r="F67">
            <v>65</v>
          </cell>
        </row>
        <row r="68">
          <cell r="D68" t="str">
            <v>Hautot Pierre-Emile</v>
          </cell>
          <cell r="F68">
            <v>80</v>
          </cell>
        </row>
        <row r="69">
          <cell r="D69" t="str">
            <v>Brasseur Martin</v>
          </cell>
          <cell r="F69">
            <v>40</v>
          </cell>
        </row>
        <row r="70">
          <cell r="D70" t="str">
            <v>Palange Jonathan</v>
          </cell>
          <cell r="F70">
            <v>20</v>
          </cell>
        </row>
        <row r="71">
          <cell r="D71" t="str">
            <v>Brahy Mathys</v>
          </cell>
          <cell r="F71">
            <v>70</v>
          </cell>
        </row>
        <row r="72">
          <cell r="D72" t="str">
            <v>Fontanini Evan</v>
          </cell>
          <cell r="F72">
            <v>50</v>
          </cell>
        </row>
        <row r="73">
          <cell r="D73" t="str">
            <v>Dedriche Valérie</v>
          </cell>
          <cell r="F73">
            <v>70</v>
          </cell>
        </row>
        <row r="74">
          <cell r="F74">
            <v>395</v>
          </cell>
        </row>
        <row r="78">
          <cell r="D78" t="str">
            <v>Dumont Marc</v>
          </cell>
          <cell r="F78">
            <v>0</v>
          </cell>
        </row>
        <row r="87">
          <cell r="D87" t="str">
            <v>Corduant Océane</v>
          </cell>
          <cell r="F87">
            <v>100</v>
          </cell>
        </row>
        <row r="88">
          <cell r="D88" t="str">
            <v>Sante Lorent</v>
          </cell>
          <cell r="F88">
            <v>100</v>
          </cell>
        </row>
        <row r="89">
          <cell r="D89" t="str">
            <v>Michel Jean-Christophe</v>
          </cell>
          <cell r="F89">
            <v>0</v>
          </cell>
        </row>
        <row r="90">
          <cell r="D90" t="str">
            <v>Rongvaux Catia</v>
          </cell>
          <cell r="F90">
            <v>100</v>
          </cell>
        </row>
        <row r="91">
          <cell r="F91">
            <v>305</v>
          </cell>
        </row>
        <row r="95">
          <cell r="D95" t="str">
            <v>Brahy Mathys</v>
          </cell>
          <cell r="F95">
            <v>0</v>
          </cell>
        </row>
        <row r="96">
          <cell r="D96" t="str">
            <v>Fontanini Evan</v>
          </cell>
          <cell r="F96">
            <v>0</v>
          </cell>
        </row>
        <row r="97">
          <cell r="D97" t="str">
            <v>Dedriche Valérie</v>
          </cell>
          <cell r="F97">
            <v>5</v>
          </cell>
        </row>
        <row r="103">
          <cell r="D103" t="str">
            <v>Gilles Noah</v>
          </cell>
          <cell r="F103">
            <v>50</v>
          </cell>
        </row>
        <row r="104">
          <cell r="D104" t="str">
            <v>Larivière Simon</v>
          </cell>
          <cell r="F104">
            <v>50</v>
          </cell>
        </row>
        <row r="105">
          <cell r="D105" t="str">
            <v>Meunier Clara</v>
          </cell>
          <cell r="F105">
            <v>60</v>
          </cell>
        </row>
        <row r="106">
          <cell r="D106" t="str">
            <v>Meunier Timéo</v>
          </cell>
          <cell r="F106">
            <v>60</v>
          </cell>
        </row>
        <row r="107">
          <cell r="F107">
            <v>220</v>
          </cell>
        </row>
        <row r="111">
          <cell r="D111" t="str">
            <v>Michel Jean-Christophe</v>
          </cell>
          <cell r="F111">
            <v>0</v>
          </cell>
        </row>
        <row r="112">
          <cell r="D112" t="str">
            <v>Rongvaux Catia</v>
          </cell>
          <cell r="F112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8AF03-11C5-4497-B3D2-EAE3E634A0B5}">
  <dimension ref="A1:K38"/>
  <sheetViews>
    <sheetView showGridLines="0" tabSelected="1" workbookViewId="0"/>
  </sheetViews>
  <sheetFormatPr defaultRowHeight="14.5" x14ac:dyDescent="0.35"/>
  <cols>
    <col min="2" max="2" width="21.6328125" bestFit="1" customWidth="1"/>
    <col min="3" max="3" width="12.6328125" customWidth="1"/>
    <col min="4" max="4" width="13.90625" customWidth="1"/>
    <col min="5" max="5" width="16.08984375" customWidth="1"/>
    <col min="7" max="7" width="10.6328125" customWidth="1"/>
  </cols>
  <sheetData>
    <row r="1" spans="1:11" ht="19.5" x14ac:dyDescent="0.45">
      <c r="A1" s="1" t="s">
        <v>0</v>
      </c>
      <c r="D1" s="2"/>
    </row>
    <row r="2" spans="1:11" x14ac:dyDescent="0.35">
      <c r="D2" s="2"/>
    </row>
    <row r="3" spans="1:11" ht="43.5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11" x14ac:dyDescent="0.35">
      <c r="A4" s="4">
        <v>2</v>
      </c>
      <c r="B4" s="5" t="s">
        <v>8</v>
      </c>
      <c r="C4" s="4" t="s">
        <v>9</v>
      </c>
      <c r="D4" s="6">
        <f>SUMIFS('[1]Projet final'!F:F,'[1]Projet final'!D:D,B4)</f>
        <v>0</v>
      </c>
      <c r="E4" s="6">
        <f t="shared" ref="E4:E17" si="0">ROUND(18*D4/100,0)</f>
        <v>0</v>
      </c>
      <c r="F4" s="6">
        <v>2</v>
      </c>
      <c r="G4" s="4" t="s">
        <v>10</v>
      </c>
    </row>
    <row r="5" spans="1:11" s="10" customFormat="1" x14ac:dyDescent="0.35">
      <c r="A5" s="7">
        <v>2</v>
      </c>
      <c r="B5" s="8" t="s">
        <v>11</v>
      </c>
      <c r="C5" s="7" t="s">
        <v>9</v>
      </c>
      <c r="D5" s="9">
        <v>50</v>
      </c>
      <c r="E5" s="9">
        <f t="shared" si="0"/>
        <v>9</v>
      </c>
      <c r="F5" s="9">
        <v>2</v>
      </c>
      <c r="G5" s="7" t="s">
        <v>12</v>
      </c>
    </row>
    <row r="6" spans="1:11" s="10" customFormat="1" x14ac:dyDescent="0.35">
      <c r="A6" s="11">
        <v>4</v>
      </c>
      <c r="B6" s="12" t="s">
        <v>13</v>
      </c>
      <c r="C6" s="11" t="s">
        <v>14</v>
      </c>
      <c r="D6" s="13">
        <v>90</v>
      </c>
      <c r="E6" s="13">
        <f t="shared" si="0"/>
        <v>16</v>
      </c>
      <c r="F6" s="13">
        <v>2</v>
      </c>
      <c r="G6" s="11" t="s">
        <v>12</v>
      </c>
      <c r="H6" s="14" t="s">
        <v>15</v>
      </c>
      <c r="I6" s="15"/>
      <c r="K6" s="15"/>
    </row>
    <row r="7" spans="1:11" s="10" customFormat="1" x14ac:dyDescent="0.35">
      <c r="A7" s="7">
        <v>4</v>
      </c>
      <c r="B7" s="8" t="s">
        <v>16</v>
      </c>
      <c r="C7" s="7" t="s">
        <v>14</v>
      </c>
      <c r="D7" s="9">
        <v>90</v>
      </c>
      <c r="E7" s="9">
        <f t="shared" si="0"/>
        <v>16</v>
      </c>
      <c r="F7" s="9">
        <v>2</v>
      </c>
      <c r="G7" s="7" t="s">
        <v>12</v>
      </c>
      <c r="I7" s="10">
        <f>SUM(D4:D10)</f>
        <v>400</v>
      </c>
      <c r="K7" s="15"/>
    </row>
    <row r="8" spans="1:11" s="10" customFormat="1" x14ac:dyDescent="0.35">
      <c r="A8" s="7">
        <v>7</v>
      </c>
      <c r="B8" s="8" t="s">
        <v>17</v>
      </c>
      <c r="C8" s="7" t="s">
        <v>18</v>
      </c>
      <c r="D8" s="9">
        <v>80</v>
      </c>
      <c r="E8" s="9">
        <f t="shared" si="0"/>
        <v>14</v>
      </c>
      <c r="F8" s="9">
        <v>2</v>
      </c>
      <c r="G8" s="7" t="s">
        <v>12</v>
      </c>
    </row>
    <row r="9" spans="1:11" s="15" customFormat="1" x14ac:dyDescent="0.35">
      <c r="A9" s="7">
        <v>7</v>
      </c>
      <c r="B9" s="8" t="s">
        <v>19</v>
      </c>
      <c r="C9" s="7" t="s">
        <v>18</v>
      </c>
      <c r="D9" s="9">
        <f>SUMIFS('[1]Projet final'!F:F,'[1]Projet final'!D:D,B9)</f>
        <v>90</v>
      </c>
      <c r="E9" s="9">
        <f t="shared" si="0"/>
        <v>16</v>
      </c>
      <c r="F9" s="9">
        <v>2</v>
      </c>
      <c r="G9" s="7" t="s">
        <v>12</v>
      </c>
    </row>
    <row r="10" spans="1:11" s="10" customFormat="1" x14ac:dyDescent="0.35">
      <c r="A10" s="4">
        <v>7</v>
      </c>
      <c r="B10" s="5" t="s">
        <v>20</v>
      </c>
      <c r="C10" s="4" t="s">
        <v>18</v>
      </c>
      <c r="D10" s="6">
        <f>SUMIFS('[1]Projet final'!F:F,'[1]Projet final'!D:D,B10)</f>
        <v>0</v>
      </c>
      <c r="E10" s="6">
        <f t="shared" si="0"/>
        <v>0</v>
      </c>
      <c r="F10" s="6">
        <v>2</v>
      </c>
      <c r="G10" s="4" t="s">
        <v>10</v>
      </c>
    </row>
    <row r="11" spans="1:11" s="10" customFormat="1" x14ac:dyDescent="0.35">
      <c r="A11" s="16">
        <v>8</v>
      </c>
      <c r="B11" s="17" t="s">
        <v>21</v>
      </c>
      <c r="C11" s="16" t="s">
        <v>22</v>
      </c>
      <c r="D11" s="18">
        <v>70</v>
      </c>
      <c r="E11" s="18">
        <f t="shared" si="0"/>
        <v>13</v>
      </c>
      <c r="F11" s="18">
        <v>4</v>
      </c>
      <c r="G11" s="18" t="s">
        <v>23</v>
      </c>
      <c r="H11" s="14" t="s">
        <v>15</v>
      </c>
    </row>
    <row r="12" spans="1:11" s="10" customFormat="1" x14ac:dyDescent="0.35">
      <c r="A12" s="19">
        <v>10</v>
      </c>
      <c r="B12" s="20" t="s">
        <v>24</v>
      </c>
      <c r="C12" s="19" t="s">
        <v>25</v>
      </c>
      <c r="D12" s="21">
        <v>80</v>
      </c>
      <c r="E12" s="21">
        <f t="shared" si="0"/>
        <v>14</v>
      </c>
      <c r="F12" s="21">
        <v>4</v>
      </c>
      <c r="G12" s="21" t="s">
        <v>23</v>
      </c>
    </row>
    <row r="13" spans="1:11" s="10" customFormat="1" x14ac:dyDescent="0.35">
      <c r="A13" s="19">
        <v>10</v>
      </c>
      <c r="B13" s="20" t="s">
        <v>26</v>
      </c>
      <c r="C13" s="19" t="s">
        <v>25</v>
      </c>
      <c r="D13" s="21">
        <v>50</v>
      </c>
      <c r="E13" s="21">
        <f t="shared" si="0"/>
        <v>9</v>
      </c>
      <c r="F13" s="21">
        <v>4</v>
      </c>
      <c r="G13" s="21" t="s">
        <v>23</v>
      </c>
    </row>
    <row r="14" spans="1:11" s="10" customFormat="1" x14ac:dyDescent="0.35">
      <c r="A14" s="19">
        <v>11</v>
      </c>
      <c r="B14" s="20" t="s">
        <v>27</v>
      </c>
      <c r="C14" s="19" t="s">
        <v>28</v>
      </c>
      <c r="D14" s="21">
        <f>SUMIFS('[1]Projet final'!F:F,'[1]Projet final'!D:D,B14)</f>
        <v>60</v>
      </c>
      <c r="E14" s="21">
        <f t="shared" si="0"/>
        <v>11</v>
      </c>
      <c r="F14" s="22">
        <v>4</v>
      </c>
      <c r="G14" s="21" t="s">
        <v>23</v>
      </c>
      <c r="I14" s="10">
        <f>SUM(D11:D16)</f>
        <v>430</v>
      </c>
    </row>
    <row r="15" spans="1:11" s="10" customFormat="1" x14ac:dyDescent="0.35">
      <c r="A15" s="19">
        <v>16</v>
      </c>
      <c r="B15" s="20" t="s">
        <v>29</v>
      </c>
      <c r="C15" s="19" t="s">
        <v>30</v>
      </c>
      <c r="D15" s="21">
        <v>80</v>
      </c>
      <c r="E15" s="21">
        <f t="shared" si="0"/>
        <v>14</v>
      </c>
      <c r="F15" s="21">
        <v>4</v>
      </c>
      <c r="G15" s="21" t="s">
        <v>23</v>
      </c>
      <c r="I15" s="15"/>
      <c r="K15" s="15"/>
    </row>
    <row r="16" spans="1:11" s="10" customFormat="1" x14ac:dyDescent="0.35">
      <c r="A16" s="19">
        <v>16</v>
      </c>
      <c r="B16" s="20" t="s">
        <v>31</v>
      </c>
      <c r="C16" s="19" t="s">
        <v>30</v>
      </c>
      <c r="D16" s="21">
        <f>SUMIFS('[1]Projet final'!F:F,'[1]Projet final'!D:D,B16)</f>
        <v>90</v>
      </c>
      <c r="E16" s="21">
        <f t="shared" si="0"/>
        <v>16</v>
      </c>
      <c r="F16" s="21">
        <v>4</v>
      </c>
      <c r="G16" s="21" t="s">
        <v>23</v>
      </c>
      <c r="I16" s="15"/>
      <c r="K16" s="15"/>
    </row>
    <row r="17" spans="1:11" s="10" customFormat="1" x14ac:dyDescent="0.35">
      <c r="A17" s="23">
        <v>16</v>
      </c>
      <c r="B17" s="24" t="s">
        <v>32</v>
      </c>
      <c r="C17" s="23" t="s">
        <v>30</v>
      </c>
      <c r="D17" s="25">
        <f>SUMIFS('[1]Projet final'!F:F,'[1]Projet final'!D:D,B17)</f>
        <v>85</v>
      </c>
      <c r="E17" s="25">
        <f t="shared" si="0"/>
        <v>15</v>
      </c>
      <c r="F17" s="25" t="s">
        <v>33</v>
      </c>
      <c r="G17" s="25" t="s">
        <v>34</v>
      </c>
      <c r="H17" s="14" t="s">
        <v>15</v>
      </c>
      <c r="K17" s="15"/>
    </row>
    <row r="18" spans="1:11" s="10" customFormat="1" x14ac:dyDescent="0.35">
      <c r="A18" s="26">
        <v>16</v>
      </c>
      <c r="B18" s="27" t="s">
        <v>35</v>
      </c>
      <c r="C18" s="26" t="s">
        <v>30</v>
      </c>
      <c r="D18" s="28">
        <v>50</v>
      </c>
      <c r="E18" s="28">
        <f>ROUND(18*D18/100,0)</f>
        <v>9</v>
      </c>
      <c r="F18" s="28" t="s">
        <v>33</v>
      </c>
      <c r="G18" s="28" t="s">
        <v>34</v>
      </c>
      <c r="H18" s="14"/>
      <c r="K18" s="15"/>
    </row>
    <row r="19" spans="1:11" s="10" customFormat="1" x14ac:dyDescent="0.35">
      <c r="A19" s="26">
        <v>16</v>
      </c>
      <c r="B19" s="27" t="s">
        <v>36</v>
      </c>
      <c r="C19" s="26" t="s">
        <v>30</v>
      </c>
      <c r="D19" s="28">
        <v>30</v>
      </c>
      <c r="E19" s="28">
        <f t="shared" ref="E19:E35" si="1">ROUND(18*D19/100,0)</f>
        <v>5</v>
      </c>
      <c r="F19" s="28" t="s">
        <v>33</v>
      </c>
      <c r="G19" s="28" t="s">
        <v>34</v>
      </c>
      <c r="H19" s="14"/>
      <c r="K19" s="15"/>
    </row>
    <row r="20" spans="1:11" s="10" customFormat="1" x14ac:dyDescent="0.35">
      <c r="A20" s="26">
        <v>18</v>
      </c>
      <c r="B20" s="27" t="s">
        <v>37</v>
      </c>
      <c r="C20" s="26" t="s">
        <v>38</v>
      </c>
      <c r="D20" s="28">
        <f>SUMIFS('[1]Projet final'!F:F,'[1]Projet final'!D:D,B20)</f>
        <v>80</v>
      </c>
      <c r="E20" s="28">
        <f t="shared" si="1"/>
        <v>14</v>
      </c>
      <c r="F20" s="28" t="s">
        <v>33</v>
      </c>
      <c r="G20" s="28" t="s">
        <v>34</v>
      </c>
      <c r="H20" s="14"/>
      <c r="I20" s="10">
        <f>SUM(D17:D23)</f>
        <v>405</v>
      </c>
      <c r="K20" s="15"/>
    </row>
    <row r="21" spans="1:11" s="10" customFormat="1" x14ac:dyDescent="0.35">
      <c r="A21" s="26">
        <v>18</v>
      </c>
      <c r="B21" s="27" t="s">
        <v>39</v>
      </c>
      <c r="C21" s="26" t="s">
        <v>38</v>
      </c>
      <c r="D21" s="28">
        <v>90</v>
      </c>
      <c r="E21" s="28">
        <f t="shared" si="1"/>
        <v>16</v>
      </c>
      <c r="F21" s="28" t="s">
        <v>33</v>
      </c>
      <c r="G21" s="28" t="s">
        <v>34</v>
      </c>
      <c r="H21" s="14"/>
      <c r="K21" s="15"/>
    </row>
    <row r="22" spans="1:11" s="10" customFormat="1" x14ac:dyDescent="0.35">
      <c r="A22" s="26">
        <v>20</v>
      </c>
      <c r="B22" s="27" t="s">
        <v>40</v>
      </c>
      <c r="C22" s="26" t="s">
        <v>41</v>
      </c>
      <c r="D22" s="28">
        <f>SUMIFS('[1]Projet final'!F:F,'[1]Projet final'!D:D,B22)</f>
        <v>70</v>
      </c>
      <c r="E22" s="28">
        <f t="shared" si="1"/>
        <v>13</v>
      </c>
      <c r="F22" s="28" t="s">
        <v>33</v>
      </c>
      <c r="G22" s="28" t="s">
        <v>34</v>
      </c>
      <c r="H22" s="14"/>
      <c r="K22" s="15"/>
    </row>
    <row r="23" spans="1:11" x14ac:dyDescent="0.35">
      <c r="A23" s="29">
        <v>20</v>
      </c>
      <c r="B23" s="30" t="s">
        <v>42</v>
      </c>
      <c r="C23" s="29" t="s">
        <v>41</v>
      </c>
      <c r="D23" s="31">
        <v>0</v>
      </c>
      <c r="E23" s="31">
        <f t="shared" si="1"/>
        <v>0</v>
      </c>
      <c r="F23" s="31" t="s">
        <v>33</v>
      </c>
      <c r="G23" s="31" t="s">
        <v>43</v>
      </c>
    </row>
    <row r="24" spans="1:11" s="10" customFormat="1" x14ac:dyDescent="0.35">
      <c r="A24" s="32">
        <v>25</v>
      </c>
      <c r="B24" s="33" t="s">
        <v>44</v>
      </c>
      <c r="C24" s="32" t="s">
        <v>45</v>
      </c>
      <c r="D24" s="32">
        <v>70</v>
      </c>
      <c r="E24" s="32">
        <f t="shared" si="1"/>
        <v>13</v>
      </c>
      <c r="F24" s="32" t="s">
        <v>46</v>
      </c>
      <c r="G24" s="32" t="s">
        <v>47</v>
      </c>
    </row>
    <row r="25" spans="1:11" s="10" customFormat="1" x14ac:dyDescent="0.35">
      <c r="A25" s="32">
        <v>25</v>
      </c>
      <c r="B25" s="33" t="s">
        <v>48</v>
      </c>
      <c r="C25" s="32" t="s">
        <v>45</v>
      </c>
      <c r="D25" s="32">
        <v>60</v>
      </c>
      <c r="E25" s="32">
        <f t="shared" si="1"/>
        <v>11</v>
      </c>
      <c r="F25" s="34" t="s">
        <v>46</v>
      </c>
      <c r="G25" s="32" t="s">
        <v>47</v>
      </c>
      <c r="H25" s="14"/>
    </row>
    <row r="26" spans="1:11" x14ac:dyDescent="0.35">
      <c r="A26" s="32">
        <v>25</v>
      </c>
      <c r="B26" s="33" t="s">
        <v>49</v>
      </c>
      <c r="C26" s="32" t="s">
        <v>45</v>
      </c>
      <c r="D26" s="32">
        <v>90</v>
      </c>
      <c r="E26" s="32">
        <f t="shared" si="1"/>
        <v>16</v>
      </c>
      <c r="F26" s="32" t="s">
        <v>46</v>
      </c>
      <c r="G26" s="32" t="s">
        <v>47</v>
      </c>
      <c r="I26">
        <f>SUM(D24:D29)</f>
        <v>460</v>
      </c>
    </row>
    <row r="27" spans="1:11" x14ac:dyDescent="0.35">
      <c r="A27" s="32">
        <v>25</v>
      </c>
      <c r="B27" s="33" t="s">
        <v>50</v>
      </c>
      <c r="C27" s="32" t="s">
        <v>45</v>
      </c>
      <c r="D27" s="32">
        <v>50</v>
      </c>
      <c r="E27" s="32">
        <f t="shared" si="1"/>
        <v>9</v>
      </c>
      <c r="F27" s="32" t="s">
        <v>46</v>
      </c>
      <c r="G27" s="32" t="s">
        <v>47</v>
      </c>
    </row>
    <row r="28" spans="1:11" x14ac:dyDescent="0.35">
      <c r="A28" s="35">
        <v>25</v>
      </c>
      <c r="B28" s="36" t="s">
        <v>51</v>
      </c>
      <c r="C28" s="35" t="s">
        <v>45</v>
      </c>
      <c r="D28" s="35">
        <v>90</v>
      </c>
      <c r="E28" s="35">
        <f t="shared" si="1"/>
        <v>16</v>
      </c>
      <c r="F28" s="35" t="s">
        <v>46</v>
      </c>
      <c r="G28" s="35" t="s">
        <v>47</v>
      </c>
      <c r="H28" s="37" t="s">
        <v>15</v>
      </c>
    </row>
    <row r="29" spans="1:11" s="10" customFormat="1" x14ac:dyDescent="0.35">
      <c r="A29" s="32">
        <v>32</v>
      </c>
      <c r="B29" s="33" t="s">
        <v>52</v>
      </c>
      <c r="C29" s="32" t="s">
        <v>53</v>
      </c>
      <c r="D29" s="32">
        <v>100</v>
      </c>
      <c r="E29" s="32">
        <f t="shared" si="1"/>
        <v>18</v>
      </c>
      <c r="F29" s="32" t="s">
        <v>46</v>
      </c>
      <c r="G29" s="32" t="s">
        <v>47</v>
      </c>
    </row>
    <row r="30" spans="1:11" s="10" customFormat="1" x14ac:dyDescent="0.35">
      <c r="A30" s="38">
        <v>32</v>
      </c>
      <c r="B30" s="39" t="s">
        <v>54</v>
      </c>
      <c r="C30" s="40" t="s">
        <v>53</v>
      </c>
      <c r="D30" s="38">
        <v>80</v>
      </c>
      <c r="E30" s="40">
        <f t="shared" si="1"/>
        <v>14</v>
      </c>
      <c r="F30" s="40">
        <v>6</v>
      </c>
      <c r="G30" s="40" t="s">
        <v>55</v>
      </c>
      <c r="H30" s="37" t="s">
        <v>15</v>
      </c>
      <c r="I30" s="15"/>
      <c r="K30" s="15"/>
    </row>
    <row r="31" spans="1:11" s="10" customFormat="1" x14ac:dyDescent="0.35">
      <c r="A31" s="41">
        <v>32</v>
      </c>
      <c r="B31" s="42" t="s">
        <v>56</v>
      </c>
      <c r="C31" s="43" t="s">
        <v>53</v>
      </c>
      <c r="D31" s="41">
        <f>SUMIFS('[1]Projet final'!F:F,'[1]Projet final'!D:D,B31)</f>
        <v>50</v>
      </c>
      <c r="E31" s="43">
        <f t="shared" si="1"/>
        <v>9</v>
      </c>
      <c r="F31" s="43">
        <v>6</v>
      </c>
      <c r="G31" s="43" t="s">
        <v>55</v>
      </c>
      <c r="I31" s="15"/>
      <c r="K31" s="15"/>
    </row>
    <row r="32" spans="1:11" x14ac:dyDescent="0.35">
      <c r="A32" s="41">
        <v>32</v>
      </c>
      <c r="B32" s="42" t="s">
        <v>57</v>
      </c>
      <c r="C32" s="43" t="s">
        <v>53</v>
      </c>
      <c r="D32" s="41">
        <v>30</v>
      </c>
      <c r="E32" s="43">
        <f t="shared" si="1"/>
        <v>5</v>
      </c>
      <c r="F32" s="43">
        <v>6</v>
      </c>
      <c r="G32" s="43" t="s">
        <v>55</v>
      </c>
      <c r="I32">
        <f>SUM(D30:D35)</f>
        <v>370</v>
      </c>
    </row>
    <row r="33" spans="1:11" x14ac:dyDescent="0.35">
      <c r="A33" s="41">
        <v>32</v>
      </c>
      <c r="B33" s="42" t="s">
        <v>58</v>
      </c>
      <c r="C33" s="43" t="s">
        <v>53</v>
      </c>
      <c r="D33" s="41">
        <v>30</v>
      </c>
      <c r="E33" s="43">
        <f t="shared" si="1"/>
        <v>5</v>
      </c>
      <c r="F33" s="43">
        <v>6</v>
      </c>
      <c r="G33" s="43" t="s">
        <v>55</v>
      </c>
    </row>
    <row r="34" spans="1:11" x14ac:dyDescent="0.35">
      <c r="A34" s="41">
        <v>32</v>
      </c>
      <c r="B34" s="42" t="s">
        <v>59</v>
      </c>
      <c r="C34" s="43" t="s">
        <v>60</v>
      </c>
      <c r="D34" s="41">
        <f>SUMIFS('[1]Projet final'!F:F,'[1]Projet final'!D:D,B34)</f>
        <v>100</v>
      </c>
      <c r="E34" s="43">
        <f t="shared" si="1"/>
        <v>18</v>
      </c>
      <c r="F34" s="43">
        <v>6</v>
      </c>
      <c r="G34" s="43" t="s">
        <v>55</v>
      </c>
    </row>
    <row r="35" spans="1:11" x14ac:dyDescent="0.35">
      <c r="A35" s="41">
        <v>32</v>
      </c>
      <c r="B35" s="42" t="s">
        <v>61</v>
      </c>
      <c r="C35" s="43" t="s">
        <v>60</v>
      </c>
      <c r="D35" s="41">
        <v>80</v>
      </c>
      <c r="E35" s="43">
        <f t="shared" si="1"/>
        <v>14</v>
      </c>
      <c r="F35" s="43">
        <v>6</v>
      </c>
      <c r="G35" s="43" t="s">
        <v>55</v>
      </c>
    </row>
    <row r="36" spans="1:11" s="10" customFormat="1" x14ac:dyDescent="0.35">
      <c r="I36" s="15"/>
      <c r="K36" s="15"/>
    </row>
    <row r="37" spans="1:11" s="10" customFormat="1" x14ac:dyDescent="0.35"/>
    <row r="38" spans="1:11" s="10" customForma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Projet d'équipes 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Ernaelsteen</dc:creator>
  <cp:lastModifiedBy>Christophe Ernaelsteen</cp:lastModifiedBy>
  <dcterms:created xsi:type="dcterms:W3CDTF">2023-08-18T18:17:51Z</dcterms:created>
  <dcterms:modified xsi:type="dcterms:W3CDTF">2023-08-18T19:15:24Z</dcterms:modified>
</cp:coreProperties>
</file>